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J:\0_事務所運営関係\1_セミナー・研修関係\配信動画資料\動画資料\ふるさと納税\"/>
    </mc:Choice>
  </mc:AlternateContent>
  <xr:revisionPtr revIDLastSave="0" documentId="8_{94E7ABCD-6D96-44D1-B8DC-0FCE1F0B26B0}" xr6:coauthVersionLast="47" xr6:coauthVersionMax="47" xr10:uidLastSave="{00000000-0000-0000-0000-000000000000}"/>
  <bookViews>
    <workbookView xWindow="-120" yWindow="-120" windowWidth="24240" windowHeight="13140" xr2:uid="{8B05517C-798F-4FD1-9642-CF04BD9AF69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1" l="1"/>
  <c r="D55" i="1"/>
  <c r="F30" i="1"/>
  <c r="F34" i="1" s="1"/>
  <c r="F18" i="1"/>
  <c r="F20" i="1" s="1"/>
  <c r="D58" i="1" l="1"/>
</calcChain>
</file>

<file path=xl/sharedStrings.xml><?xml version="1.0" encoding="utf-8"?>
<sst xmlns="http://schemas.openxmlformats.org/spreadsheetml/2006/main" count="108" uniqueCount="108">
  <si>
    <t>ふるさと納税　限度額シミュレーション</t>
    <rPh sb="4" eb="6">
      <t>ノウゼイ</t>
    </rPh>
    <rPh sb="7" eb="10">
      <t>ゲンドガク</t>
    </rPh>
    <phoneticPr fontId="3"/>
  </si>
  <si>
    <t>所得金額等</t>
    <rPh sb="0" eb="5">
      <t>ショトクキンガクトウ</t>
    </rPh>
    <phoneticPr fontId="3"/>
  </si>
  <si>
    <t>事業</t>
    <rPh sb="0" eb="2">
      <t>ジギョウ</t>
    </rPh>
    <phoneticPr fontId="3"/>
  </si>
  <si>
    <t>営業</t>
    <rPh sb="0" eb="2">
      <t>エイギョウ</t>
    </rPh>
    <phoneticPr fontId="3"/>
  </si>
  <si>
    <t>①</t>
    <phoneticPr fontId="3"/>
  </si>
  <si>
    <t>＊お客様入力箇所</t>
    <rPh sb="2" eb="4">
      <t>キャクサマ</t>
    </rPh>
    <rPh sb="4" eb="6">
      <t>ニュウリョク</t>
    </rPh>
    <rPh sb="6" eb="8">
      <t>カショ</t>
    </rPh>
    <phoneticPr fontId="3"/>
  </si>
  <si>
    <t>農業</t>
    <rPh sb="0" eb="2">
      <t>ノウギョウ</t>
    </rPh>
    <phoneticPr fontId="3"/>
  </si>
  <si>
    <t>②</t>
    <phoneticPr fontId="3"/>
  </si>
  <si>
    <t>不動産</t>
    <rPh sb="0" eb="3">
      <t>フドウサン</t>
    </rPh>
    <phoneticPr fontId="3"/>
  </si>
  <si>
    <t>③</t>
    <phoneticPr fontId="3"/>
  </si>
  <si>
    <t>利子</t>
    <rPh sb="0" eb="2">
      <t>リシ</t>
    </rPh>
    <phoneticPr fontId="3"/>
  </si>
  <si>
    <t>④</t>
    <phoneticPr fontId="3"/>
  </si>
  <si>
    <t>配当</t>
    <rPh sb="0" eb="2">
      <t>ハイトウ</t>
    </rPh>
    <phoneticPr fontId="3"/>
  </si>
  <si>
    <t>⑤</t>
    <phoneticPr fontId="3"/>
  </si>
  <si>
    <t>給与</t>
    <rPh sb="0" eb="2">
      <t>キュウヨ</t>
    </rPh>
    <phoneticPr fontId="3"/>
  </si>
  <si>
    <t>⑥</t>
    <phoneticPr fontId="3"/>
  </si>
  <si>
    <t>雑所得</t>
    <rPh sb="0" eb="3">
      <t>ザッショトク</t>
    </rPh>
    <phoneticPr fontId="3"/>
  </si>
  <si>
    <t>公的年金</t>
    <rPh sb="0" eb="4">
      <t>コウテキネンキン</t>
    </rPh>
    <phoneticPr fontId="3"/>
  </si>
  <si>
    <t>⑦</t>
    <phoneticPr fontId="3"/>
  </si>
  <si>
    <t>業務</t>
    <rPh sb="0" eb="2">
      <t>ギョウム</t>
    </rPh>
    <phoneticPr fontId="3"/>
  </si>
  <si>
    <t>⑧</t>
    <phoneticPr fontId="3"/>
  </si>
  <si>
    <t>その他</t>
    <rPh sb="2" eb="3">
      <t>タ</t>
    </rPh>
    <phoneticPr fontId="3"/>
  </si>
  <si>
    <t>⑨</t>
    <phoneticPr fontId="3"/>
  </si>
  <si>
    <t>⑦～⑨までの合計</t>
    <rPh sb="6" eb="8">
      <t>ゴウケイ</t>
    </rPh>
    <phoneticPr fontId="3"/>
  </si>
  <si>
    <t>⑩</t>
    <phoneticPr fontId="3"/>
  </si>
  <si>
    <t>総合譲渡・一時</t>
    <rPh sb="0" eb="4">
      <t>ソウゴウジョウト</t>
    </rPh>
    <rPh sb="5" eb="7">
      <t>イチジ</t>
    </rPh>
    <phoneticPr fontId="3"/>
  </si>
  <si>
    <t>⑪</t>
    <phoneticPr fontId="3"/>
  </si>
  <si>
    <t>合計(①から⑥までの計+⑩+⑪)</t>
    <rPh sb="0" eb="2">
      <t>ゴウケイ</t>
    </rPh>
    <rPh sb="10" eb="11">
      <t>ケイ</t>
    </rPh>
    <phoneticPr fontId="3"/>
  </si>
  <si>
    <t>⑫</t>
    <phoneticPr fontId="3"/>
  </si>
  <si>
    <t>所得から差し引かれる金額</t>
    <rPh sb="0" eb="2">
      <t>ショトク</t>
    </rPh>
    <rPh sb="4" eb="5">
      <t>サ</t>
    </rPh>
    <rPh sb="6" eb="7">
      <t>ヒ</t>
    </rPh>
    <rPh sb="10" eb="12">
      <t>キンガク</t>
    </rPh>
    <phoneticPr fontId="3"/>
  </si>
  <si>
    <t>社会保険料控除</t>
    <rPh sb="0" eb="5">
      <t>シャカイホケンリョウ</t>
    </rPh>
    <rPh sb="5" eb="7">
      <t>コウジョ</t>
    </rPh>
    <phoneticPr fontId="3"/>
  </si>
  <si>
    <t>⑬</t>
    <phoneticPr fontId="3"/>
  </si>
  <si>
    <t>小規模企業共済等掛金控除</t>
    <rPh sb="0" eb="7">
      <t>ショウキボキギョウキョウサイ</t>
    </rPh>
    <rPh sb="7" eb="8">
      <t>トウ</t>
    </rPh>
    <rPh sb="8" eb="12">
      <t>カケキンコウジョ</t>
    </rPh>
    <phoneticPr fontId="3"/>
  </si>
  <si>
    <t>⑭</t>
    <phoneticPr fontId="3"/>
  </si>
  <si>
    <t>生命保険料控除</t>
    <rPh sb="0" eb="5">
      <t>セイメイホケンリョウ</t>
    </rPh>
    <rPh sb="5" eb="7">
      <t>コウジョ</t>
    </rPh>
    <phoneticPr fontId="3"/>
  </si>
  <si>
    <t>⑮</t>
    <phoneticPr fontId="3"/>
  </si>
  <si>
    <t>地震保険料控除</t>
    <rPh sb="0" eb="7">
      <t>ジシンホケンリョウコウジョ</t>
    </rPh>
    <phoneticPr fontId="3"/>
  </si>
  <si>
    <t>⑯</t>
    <phoneticPr fontId="3"/>
  </si>
  <si>
    <t>寡婦、ひとり親控除</t>
    <rPh sb="0" eb="2">
      <t>カフ</t>
    </rPh>
    <rPh sb="6" eb="7">
      <t>オヤ</t>
    </rPh>
    <rPh sb="7" eb="9">
      <t>コウジョ</t>
    </rPh>
    <phoneticPr fontId="3"/>
  </si>
  <si>
    <t>⑰～⑱</t>
    <phoneticPr fontId="3"/>
  </si>
  <si>
    <t>勤労学生、障害者控除</t>
    <rPh sb="0" eb="4">
      <t>キンロウガクセイ</t>
    </rPh>
    <rPh sb="5" eb="7">
      <t>ショウガイ</t>
    </rPh>
    <rPh sb="7" eb="8">
      <t>シャ</t>
    </rPh>
    <rPh sb="8" eb="10">
      <t>コウジョ</t>
    </rPh>
    <phoneticPr fontId="3"/>
  </si>
  <si>
    <t>⑲～⑳</t>
    <phoneticPr fontId="3"/>
  </si>
  <si>
    <t>配偶者控除</t>
    <rPh sb="0" eb="5">
      <t>ハイグウシャコウジョ</t>
    </rPh>
    <phoneticPr fontId="3"/>
  </si>
  <si>
    <t>㉑～㉒</t>
    <phoneticPr fontId="3"/>
  </si>
  <si>
    <t>扶養控除</t>
    <rPh sb="0" eb="4">
      <t>フヨウコウジョ</t>
    </rPh>
    <phoneticPr fontId="3"/>
  </si>
  <si>
    <t>㉓</t>
    <phoneticPr fontId="3"/>
  </si>
  <si>
    <t>基礎控除</t>
    <rPh sb="0" eb="4">
      <t>キソコウジョ</t>
    </rPh>
    <phoneticPr fontId="3"/>
  </si>
  <si>
    <t>㉔</t>
    <phoneticPr fontId="3"/>
  </si>
  <si>
    <t>⑬から㉔までの計</t>
    <rPh sb="7" eb="8">
      <t>ケイ</t>
    </rPh>
    <phoneticPr fontId="3"/>
  </si>
  <si>
    <t>㉕</t>
    <phoneticPr fontId="3"/>
  </si>
  <si>
    <t>雑損控除</t>
    <rPh sb="0" eb="4">
      <t>ザッソンコウジョ</t>
    </rPh>
    <phoneticPr fontId="3"/>
  </si>
  <si>
    <t>㉖</t>
    <phoneticPr fontId="3"/>
  </si>
  <si>
    <t>医療費控除</t>
    <rPh sb="0" eb="5">
      <t>イリョウヒコウジョ</t>
    </rPh>
    <phoneticPr fontId="3"/>
  </si>
  <si>
    <t>㉗</t>
    <phoneticPr fontId="3"/>
  </si>
  <si>
    <t>㉘</t>
    <phoneticPr fontId="3"/>
  </si>
  <si>
    <t>合計(㉕+㉖+㉗+㉘)</t>
    <rPh sb="0" eb="2">
      <t>ゴウケイ</t>
    </rPh>
    <phoneticPr fontId="3"/>
  </si>
  <si>
    <t>㉙</t>
    <phoneticPr fontId="3"/>
  </si>
  <si>
    <t>税金の計算</t>
    <rPh sb="0" eb="2">
      <t>ゼイキン</t>
    </rPh>
    <rPh sb="3" eb="5">
      <t>ケイサン</t>
    </rPh>
    <phoneticPr fontId="3"/>
  </si>
  <si>
    <t>課税される所得金額</t>
    <rPh sb="0" eb="2">
      <t>カゼイ</t>
    </rPh>
    <rPh sb="5" eb="9">
      <t>ショトクキンガク</t>
    </rPh>
    <phoneticPr fontId="3"/>
  </si>
  <si>
    <t>㉚</t>
    <phoneticPr fontId="3"/>
  </si>
  <si>
    <t>上の㉚に対する税額</t>
    <rPh sb="0" eb="1">
      <t>ウエ</t>
    </rPh>
    <rPh sb="4" eb="5">
      <t>タイ</t>
    </rPh>
    <rPh sb="7" eb="9">
      <t>ゼイガク</t>
    </rPh>
    <phoneticPr fontId="3"/>
  </si>
  <si>
    <t>㉛</t>
    <phoneticPr fontId="3"/>
  </si>
  <si>
    <t>配当控除</t>
    <rPh sb="0" eb="4">
      <t>ハイトウコウジョ</t>
    </rPh>
    <phoneticPr fontId="3"/>
  </si>
  <si>
    <t>㉜</t>
    <phoneticPr fontId="3"/>
  </si>
  <si>
    <t>㉝</t>
    <phoneticPr fontId="3"/>
  </si>
  <si>
    <t>住宅借入金等特別控除</t>
    <rPh sb="0" eb="5">
      <t>ジュウタクカリイレキン</t>
    </rPh>
    <rPh sb="5" eb="6">
      <t>トウ</t>
    </rPh>
    <rPh sb="6" eb="10">
      <t>トクベツコウジョ</t>
    </rPh>
    <phoneticPr fontId="3"/>
  </si>
  <si>
    <t>㉞</t>
    <phoneticPr fontId="3"/>
  </si>
  <si>
    <t>政党等寄附金等特別控除</t>
    <rPh sb="0" eb="3">
      <t>セイトウトウ</t>
    </rPh>
    <rPh sb="3" eb="11">
      <t>キフキントウトクベツコウジョ</t>
    </rPh>
    <phoneticPr fontId="3"/>
  </si>
  <si>
    <t>㉟～㊲</t>
    <phoneticPr fontId="3"/>
  </si>
  <si>
    <t>住宅耐震改修特別控除等</t>
    <rPh sb="0" eb="6">
      <t>ジュウタクタイシンカイシュウ</t>
    </rPh>
    <rPh sb="6" eb="11">
      <t>トクベツコウジョトウ</t>
    </rPh>
    <phoneticPr fontId="3"/>
  </si>
  <si>
    <t>㊳～㊵</t>
    <phoneticPr fontId="3"/>
  </si>
  <si>
    <t>差し引き所得税額</t>
    <rPh sb="0" eb="1">
      <t>サ</t>
    </rPh>
    <rPh sb="2" eb="3">
      <t>ヒ</t>
    </rPh>
    <rPh sb="4" eb="8">
      <t>ショトクゼイガク</t>
    </rPh>
    <phoneticPr fontId="3"/>
  </si>
  <si>
    <t>㊶</t>
    <phoneticPr fontId="3"/>
  </si>
  <si>
    <t>災害減免額</t>
    <rPh sb="0" eb="2">
      <t>サイガイ</t>
    </rPh>
    <rPh sb="2" eb="4">
      <t>ゲンメン</t>
    </rPh>
    <rPh sb="4" eb="5">
      <t>ガク</t>
    </rPh>
    <phoneticPr fontId="3"/>
  </si>
  <si>
    <t>㊷</t>
    <phoneticPr fontId="3"/>
  </si>
  <si>
    <t>再差引所得税額</t>
    <rPh sb="0" eb="1">
      <t>サイ</t>
    </rPh>
    <rPh sb="1" eb="7">
      <t>サシヒキショトクゼイガク</t>
    </rPh>
    <phoneticPr fontId="3"/>
  </si>
  <si>
    <t>㊸</t>
    <phoneticPr fontId="3"/>
  </si>
  <si>
    <t>復興特別所得税額(㊸×2.1％)</t>
    <rPh sb="0" eb="7">
      <t>フッコウトクベツショトクゼイ</t>
    </rPh>
    <rPh sb="7" eb="8">
      <t>ガク</t>
    </rPh>
    <phoneticPr fontId="3"/>
  </si>
  <si>
    <t>㊹</t>
    <phoneticPr fontId="3"/>
  </si>
  <si>
    <t>課税される所得金額</t>
  </si>
  <si>
    <t>税率</t>
  </si>
  <si>
    <t>所得税及び復興特別所得税の額</t>
    <rPh sb="0" eb="4">
      <t>ショトクゼイオヨ</t>
    </rPh>
    <rPh sb="5" eb="12">
      <t>フッコウトクベツショトクゼイ</t>
    </rPh>
    <rPh sb="13" eb="14">
      <t>ガク</t>
    </rPh>
    <phoneticPr fontId="3"/>
  </si>
  <si>
    <t>㊺</t>
    <phoneticPr fontId="3"/>
  </si>
  <si>
    <r>
      <t>1,000</t>
    </r>
    <r>
      <rPr>
        <sz val="11"/>
        <color rgb="FF333333"/>
        <rFont val="游ゴシック"/>
        <family val="3"/>
        <charset val="128"/>
        <scheme val="minor"/>
      </rPr>
      <t>円以上1,949,000円未満</t>
    </r>
    <rPh sb="5" eb="6">
      <t>エン</t>
    </rPh>
    <rPh sb="6" eb="8">
      <t>イジョウ</t>
    </rPh>
    <rPh sb="17" eb="18">
      <t>エン</t>
    </rPh>
    <rPh sb="18" eb="20">
      <t>ミマン</t>
    </rPh>
    <phoneticPr fontId="3"/>
  </si>
  <si>
    <t>外国税額控除等</t>
    <rPh sb="0" eb="6">
      <t>ガイコクゼイガクコウジョ</t>
    </rPh>
    <rPh sb="6" eb="7">
      <t>トウ</t>
    </rPh>
    <phoneticPr fontId="3"/>
  </si>
  <si>
    <t>㊻～㊼</t>
    <phoneticPr fontId="3"/>
  </si>
  <si>
    <r>
      <t>1,950,000</t>
    </r>
    <r>
      <rPr>
        <sz val="11"/>
        <color rgb="FF333333"/>
        <rFont val="游ゴシック"/>
        <family val="3"/>
        <charset val="128"/>
        <scheme val="minor"/>
      </rPr>
      <t>円以上3,299,000円未満</t>
    </r>
    <rPh sb="9" eb="10">
      <t>エン</t>
    </rPh>
    <rPh sb="10" eb="12">
      <t>イジョウ</t>
    </rPh>
    <rPh sb="21" eb="22">
      <t>エン</t>
    </rPh>
    <rPh sb="22" eb="24">
      <t>ミマン</t>
    </rPh>
    <phoneticPr fontId="3"/>
  </si>
  <si>
    <t>源泉徴収税額</t>
    <rPh sb="0" eb="6">
      <t>ゲンセンチョウシュウゼイガク</t>
    </rPh>
    <phoneticPr fontId="3"/>
  </si>
  <si>
    <t>㊽</t>
    <phoneticPr fontId="3"/>
  </si>
  <si>
    <r>
      <t>3,300,000</t>
    </r>
    <r>
      <rPr>
        <sz val="11"/>
        <color rgb="FF333333"/>
        <rFont val="游ゴシック"/>
        <family val="3"/>
        <charset val="128"/>
        <scheme val="minor"/>
      </rPr>
      <t>円以上 6,949,000円未満</t>
    </r>
    <rPh sb="9" eb="10">
      <t>エン</t>
    </rPh>
    <rPh sb="10" eb="12">
      <t>イジョウ</t>
    </rPh>
    <rPh sb="22" eb="25">
      <t>エンミマン</t>
    </rPh>
    <phoneticPr fontId="3"/>
  </si>
  <si>
    <t>申告納税額(㊺-㊻-㊼-㊽)</t>
    <rPh sb="0" eb="5">
      <t>シンコクノウゼイガク</t>
    </rPh>
    <phoneticPr fontId="3"/>
  </si>
  <si>
    <t>㊾</t>
    <phoneticPr fontId="3"/>
  </si>
  <si>
    <r>
      <t>6,950,000</t>
    </r>
    <r>
      <rPr>
        <sz val="11"/>
        <color rgb="FF333333"/>
        <rFont val="游ゴシック"/>
        <family val="3"/>
        <charset val="128"/>
        <scheme val="minor"/>
      </rPr>
      <t>円以上 8,999,000円未満</t>
    </r>
    <rPh sb="9" eb="10">
      <t>エン</t>
    </rPh>
    <rPh sb="10" eb="12">
      <t>イジョウ</t>
    </rPh>
    <rPh sb="22" eb="25">
      <t>エンミマン</t>
    </rPh>
    <phoneticPr fontId="3"/>
  </si>
  <si>
    <t>予定納税額(第１期分・第2期分)</t>
    <rPh sb="0" eb="5">
      <t>ヨテイノウゼイガク</t>
    </rPh>
    <rPh sb="6" eb="7">
      <t>ダイ</t>
    </rPh>
    <rPh sb="8" eb="9">
      <t>キ</t>
    </rPh>
    <rPh sb="9" eb="10">
      <t>ブン</t>
    </rPh>
    <rPh sb="11" eb="12">
      <t>ダイ</t>
    </rPh>
    <rPh sb="13" eb="15">
      <t>キブン</t>
    </rPh>
    <phoneticPr fontId="3"/>
  </si>
  <si>
    <t>㊿</t>
    <phoneticPr fontId="3"/>
  </si>
  <si>
    <r>
      <t>9,000,000</t>
    </r>
    <r>
      <rPr>
        <sz val="11"/>
        <color rgb="FF333333"/>
        <rFont val="游ゴシック"/>
        <family val="3"/>
        <charset val="128"/>
        <scheme val="minor"/>
      </rPr>
      <t>円以上 17,999,000円未満</t>
    </r>
    <rPh sb="9" eb="12">
      <t>エンイジョウ</t>
    </rPh>
    <rPh sb="23" eb="26">
      <t>エンミマン</t>
    </rPh>
    <phoneticPr fontId="3"/>
  </si>
  <si>
    <t>第3期分の税額(㊾-㊿)</t>
    <rPh sb="0" eb="1">
      <t>ダイ</t>
    </rPh>
    <rPh sb="2" eb="4">
      <t>キブン</t>
    </rPh>
    <rPh sb="5" eb="7">
      <t>ゼイガク</t>
    </rPh>
    <phoneticPr fontId="3"/>
  </si>
  <si>
    <t>納める税金</t>
    <rPh sb="0" eb="1">
      <t>オサ</t>
    </rPh>
    <rPh sb="3" eb="5">
      <t>ゼイキン</t>
    </rPh>
    <phoneticPr fontId="3"/>
  </si>
  <si>
    <r>
      <t>18,000,000</t>
    </r>
    <r>
      <rPr>
        <sz val="11"/>
        <color rgb="FF333333"/>
        <rFont val="游ゴシック"/>
        <family val="3"/>
        <charset val="128"/>
        <scheme val="minor"/>
      </rPr>
      <t>円以上39,999,000円未満</t>
    </r>
    <rPh sb="10" eb="13">
      <t>エンイジョウ</t>
    </rPh>
    <rPh sb="23" eb="26">
      <t>エンミマン</t>
    </rPh>
    <phoneticPr fontId="3"/>
  </si>
  <si>
    <t>還付される税金</t>
    <rPh sb="0" eb="2">
      <t>カンプ</t>
    </rPh>
    <rPh sb="5" eb="7">
      <t>ゼイキン</t>
    </rPh>
    <phoneticPr fontId="3"/>
  </si>
  <si>
    <t>40,000,000円以上</t>
    <rPh sb="10" eb="11">
      <t>エン</t>
    </rPh>
    <rPh sb="11" eb="13">
      <t>イジョウ</t>
    </rPh>
    <phoneticPr fontId="3"/>
  </si>
  <si>
    <t>個人住民税所得割額</t>
    <rPh sb="0" eb="9">
      <t>コジンジュウミンゼイショトクワリガク</t>
    </rPh>
    <phoneticPr fontId="3"/>
  </si>
  <si>
    <t>所得税率</t>
    <rPh sb="0" eb="4">
      <t>ショトクゼイリツ</t>
    </rPh>
    <phoneticPr fontId="3"/>
  </si>
  <si>
    <t>控除限度額</t>
    <rPh sb="0" eb="5">
      <t>コウジョゲンドガク</t>
    </rPh>
    <phoneticPr fontId="3"/>
  </si>
  <si>
    <t>寄附金控除</t>
    <rPh sb="0" eb="3">
      <t>キフキン</t>
    </rPh>
    <rPh sb="3" eb="5">
      <t>コウジョ</t>
    </rPh>
    <phoneticPr fontId="3"/>
  </si>
  <si>
    <t>＊お手元に確定申告書をご用意ください。</t>
    <rPh sb="2" eb="4">
      <t>テモト</t>
    </rPh>
    <rPh sb="5" eb="10">
      <t>カクテイシンコクショ</t>
    </rPh>
    <rPh sb="12" eb="14">
      <t>ヨウイ</t>
    </rPh>
    <phoneticPr fontId="3"/>
  </si>
  <si>
    <t>＊分離課税の所得については対象外です。</t>
    <rPh sb="1" eb="5">
      <t>ブンリカゼイ</t>
    </rPh>
    <rPh sb="6" eb="8">
      <t>ショトク</t>
    </rPh>
    <rPh sb="13" eb="16">
      <t>タイショウガイ</t>
    </rPh>
    <phoneticPr fontId="3"/>
  </si>
  <si>
    <t>＊こちらのシミュレーションで計算される金額はあくまで目安ですので参考程度にご利用ください。</t>
    <rPh sb="14" eb="16">
      <t>ケイサン</t>
    </rPh>
    <rPh sb="19" eb="21">
      <t>キンガク</t>
    </rPh>
    <rPh sb="26" eb="28">
      <t>メヤス</t>
    </rPh>
    <rPh sb="32" eb="36">
      <t>サンコウテイド</t>
    </rPh>
    <rPh sb="38" eb="40">
      <t>リヨウ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</si>
</sst>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b/>
      <u/>
      <sz val="16"/>
      <color theme="1"/>
      <name val="游ゴシック"/>
      <family val="3"/>
      <charset val="128"/>
      <scheme val="minor"/>
    </font>
    <font>
      <sz val="6"/>
      <name val="游ゴシック"/>
      <family val="2"/>
      <charset val="128"/>
      <scheme val="minor"/>
    </font>
    <font>
      <sz val="14"/>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11"/>
      <color rgb="FF333333"/>
      <name val="游ゴシック"/>
      <family val="3"/>
      <charset val="128"/>
      <scheme val="minor"/>
    </font>
    <font>
      <sz val="11"/>
      <color theme="2" tint="-9.9978637043366805E-2"/>
      <name val="游ゴシック"/>
      <family val="2"/>
      <charset val="128"/>
      <scheme val="minor"/>
    </font>
    <font>
      <sz val="10.5"/>
      <color theme="1"/>
      <name val="游明朝"/>
      <family val="1"/>
      <charset val="128"/>
    </font>
    <font>
      <sz val="11"/>
      <name val="游ゴシック"/>
      <family val="2"/>
      <charset val="128"/>
      <scheme val="minor"/>
    </font>
    <font>
      <sz val="10"/>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
    <xf numFmtId="0" fontId="0" fillId="0" borderId="0" xfId="0">
      <alignment vertical="center"/>
    </xf>
    <xf numFmtId="0" fontId="2" fillId="0" borderId="0" xfId="0" applyFont="1">
      <alignment vertical="center"/>
    </xf>
    <xf numFmtId="0" fontId="4" fillId="0" borderId="0" xfId="0" applyFont="1">
      <alignment vertical="center"/>
    </xf>
    <xf numFmtId="38" fontId="0" fillId="0" borderId="0" xfId="1" applyFont="1">
      <alignment vertical="center"/>
    </xf>
    <xf numFmtId="0" fontId="0" fillId="0" borderId="1" xfId="0" applyBorder="1">
      <alignment vertical="center"/>
    </xf>
    <xf numFmtId="0" fontId="4" fillId="0" borderId="1" xfId="0" applyFont="1" applyBorder="1" applyAlignment="1">
      <alignment horizontal="center" vertical="center"/>
    </xf>
    <xf numFmtId="38" fontId="0" fillId="0" borderId="1" xfId="1" applyFont="1" applyFill="1" applyBorder="1">
      <alignment vertical="center"/>
    </xf>
    <xf numFmtId="0" fontId="0" fillId="2" borderId="0" xfId="0" applyFill="1">
      <alignment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0" xfId="0" applyFont="1">
      <alignment vertical="center"/>
    </xf>
    <xf numFmtId="0" fontId="4" fillId="2" borderId="1" xfId="0" applyFont="1" applyFill="1" applyBorder="1" applyAlignment="1">
      <alignment horizontal="center" vertical="center"/>
    </xf>
    <xf numFmtId="0" fontId="7" fillId="3" borderId="1" xfId="0" applyFont="1" applyFill="1" applyBorder="1">
      <alignment vertical="center"/>
    </xf>
    <xf numFmtId="0" fontId="7" fillId="0" borderId="1" xfId="0" applyFont="1" applyBorder="1">
      <alignment vertical="center"/>
    </xf>
    <xf numFmtId="9" fontId="7" fillId="0" borderId="1" xfId="2" applyFont="1" applyBorder="1">
      <alignment vertical="center"/>
    </xf>
    <xf numFmtId="38" fontId="9" fillId="0" borderId="1" xfId="1" applyFont="1" applyFill="1" applyBorder="1">
      <alignment vertical="center"/>
    </xf>
    <xf numFmtId="0" fontId="10" fillId="0" borderId="0" xfId="0" applyFont="1">
      <alignment vertical="center"/>
    </xf>
    <xf numFmtId="0" fontId="4" fillId="0" borderId="1" xfId="0" applyFont="1" applyBorder="1">
      <alignment vertical="center"/>
    </xf>
    <xf numFmtId="0" fontId="8" fillId="0" borderId="1" xfId="0" applyFont="1" applyBorder="1">
      <alignment vertical="center"/>
    </xf>
    <xf numFmtId="9" fontId="11" fillId="0" borderId="0" xfId="0" applyNumberFormat="1" applyFont="1">
      <alignment vertical="center"/>
    </xf>
    <xf numFmtId="0" fontId="12" fillId="0" borderId="0" xfId="0" applyFont="1">
      <alignment vertical="center"/>
    </xf>
    <xf numFmtId="0" fontId="0" fillId="0" borderId="4" xfId="0" applyBorder="1">
      <alignment vertical="center"/>
    </xf>
    <xf numFmtId="38" fontId="0" fillId="0" borderId="5" xfId="1" applyFont="1"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38" fontId="0" fillId="2" borderId="1" xfId="1" applyFont="1" applyFill="1" applyBorder="1" applyProtection="1">
      <alignment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442912</xdr:colOff>
      <xdr:row>43</xdr:row>
      <xdr:rowOff>66675</xdr:rowOff>
    </xdr:from>
    <xdr:ext cx="65" cy="17222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957387" y="12001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133350</xdr:colOff>
          <xdr:row>51</xdr:row>
          <xdr:rowOff>0</xdr:rowOff>
        </xdr:from>
        <xdr:to>
          <xdr:col>4</xdr:col>
          <xdr:colOff>552450</xdr:colOff>
          <xdr:row>52</xdr:row>
          <xdr:rowOff>142875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50</xdr:row>
          <xdr:rowOff>0</xdr:rowOff>
        </xdr:from>
        <xdr:to>
          <xdr:col>4</xdr:col>
          <xdr:colOff>590550</xdr:colOff>
          <xdr:row>51</xdr:row>
          <xdr:rowOff>142875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F3FCB-8050-476D-9FA9-4C0DED415B76}">
  <dimension ref="B2:I58"/>
  <sheetViews>
    <sheetView showGridLines="0" tabSelected="1" workbookViewId="0">
      <selection activeCell="A2" sqref="A2"/>
    </sheetView>
  </sheetViews>
  <sheetFormatPr defaultRowHeight="24" x14ac:dyDescent="0.4"/>
  <cols>
    <col min="2" max="2" width="10.875" customWidth="1"/>
    <col min="3" max="3" width="21" bestFit="1" customWidth="1"/>
    <col min="4" max="4" width="16.75" customWidth="1"/>
    <col min="5" max="5" width="8.875" style="2" bestFit="1" customWidth="1"/>
    <col min="6" max="6" width="14.375" style="3" customWidth="1"/>
    <col min="8" max="8" width="30.375" bestFit="1" customWidth="1"/>
    <col min="9" max="9" width="18.25" customWidth="1"/>
  </cols>
  <sheetData>
    <row r="2" spans="2:9" ht="25.5" x14ac:dyDescent="0.4">
      <c r="B2" s="1" t="s">
        <v>0</v>
      </c>
    </row>
    <row r="4" spans="2:9" x14ac:dyDescent="0.4">
      <c r="B4" t="s">
        <v>105</v>
      </c>
    </row>
    <row r="5" spans="2:9" x14ac:dyDescent="0.4">
      <c r="B5" t="s">
        <v>107</v>
      </c>
    </row>
    <row r="6" spans="2:9" x14ac:dyDescent="0.4">
      <c r="B6" t="s">
        <v>106</v>
      </c>
    </row>
    <row r="9" spans="2:9" ht="24.95" customHeight="1" x14ac:dyDescent="0.4">
      <c r="B9" s="25" t="s">
        <v>1</v>
      </c>
      <c r="C9" s="26" t="s">
        <v>2</v>
      </c>
      <c r="D9" s="4" t="s">
        <v>3</v>
      </c>
      <c r="E9" s="5" t="s">
        <v>4</v>
      </c>
      <c r="F9" s="6"/>
      <c r="H9" s="7"/>
      <c r="I9" t="s">
        <v>5</v>
      </c>
    </row>
    <row r="10" spans="2:9" ht="24.95" customHeight="1" x14ac:dyDescent="0.4">
      <c r="B10" s="25"/>
      <c r="C10" s="26"/>
      <c r="D10" s="4" t="s">
        <v>6</v>
      </c>
      <c r="E10" s="5" t="s">
        <v>7</v>
      </c>
      <c r="F10" s="6"/>
    </row>
    <row r="11" spans="2:9" ht="24.95" customHeight="1" x14ac:dyDescent="0.4">
      <c r="B11" s="25"/>
      <c r="C11" s="27" t="s">
        <v>8</v>
      </c>
      <c r="D11" s="28"/>
      <c r="E11" s="5" t="s">
        <v>9</v>
      </c>
      <c r="F11" s="6"/>
    </row>
    <row r="12" spans="2:9" ht="24.95" customHeight="1" x14ac:dyDescent="0.4">
      <c r="B12" s="25"/>
      <c r="C12" s="27" t="s">
        <v>10</v>
      </c>
      <c r="D12" s="28"/>
      <c r="E12" s="5" t="s">
        <v>11</v>
      </c>
      <c r="F12" s="6"/>
    </row>
    <row r="13" spans="2:9" ht="24.95" customHeight="1" x14ac:dyDescent="0.4">
      <c r="B13" s="25"/>
      <c r="C13" s="27" t="s">
        <v>12</v>
      </c>
      <c r="D13" s="28"/>
      <c r="E13" s="5" t="s">
        <v>13</v>
      </c>
      <c r="F13" s="6"/>
    </row>
    <row r="14" spans="2:9" ht="24.95" customHeight="1" x14ac:dyDescent="0.4">
      <c r="B14" s="25"/>
      <c r="C14" s="27" t="s">
        <v>14</v>
      </c>
      <c r="D14" s="28"/>
      <c r="E14" s="5" t="s">
        <v>15</v>
      </c>
      <c r="F14" s="6"/>
    </row>
    <row r="15" spans="2:9" ht="24.95" customHeight="1" x14ac:dyDescent="0.4">
      <c r="B15" s="25"/>
      <c r="C15" s="26" t="s">
        <v>16</v>
      </c>
      <c r="D15" s="8" t="s">
        <v>17</v>
      </c>
      <c r="E15" s="5" t="s">
        <v>18</v>
      </c>
      <c r="F15" s="6"/>
    </row>
    <row r="16" spans="2:9" ht="24.95" customHeight="1" x14ac:dyDescent="0.4">
      <c r="B16" s="25"/>
      <c r="C16" s="26"/>
      <c r="D16" s="8" t="s">
        <v>19</v>
      </c>
      <c r="E16" s="5" t="s">
        <v>20</v>
      </c>
      <c r="F16" s="6"/>
    </row>
    <row r="17" spans="2:7" ht="24.95" customHeight="1" x14ac:dyDescent="0.4">
      <c r="B17" s="25"/>
      <c r="C17" s="26"/>
      <c r="D17" s="8" t="s">
        <v>21</v>
      </c>
      <c r="E17" s="5" t="s">
        <v>22</v>
      </c>
      <c r="F17" s="6"/>
    </row>
    <row r="18" spans="2:7" ht="24.95" customHeight="1" x14ac:dyDescent="0.4">
      <c r="B18" s="25"/>
      <c r="C18" s="26"/>
      <c r="D18" s="9" t="s">
        <v>23</v>
      </c>
      <c r="E18" s="5" t="s">
        <v>24</v>
      </c>
      <c r="F18" s="6">
        <f>SUM(F15:F17)</f>
        <v>0</v>
      </c>
    </row>
    <row r="19" spans="2:7" ht="24.95" customHeight="1" x14ac:dyDescent="0.4">
      <c r="B19" s="25"/>
      <c r="C19" s="27" t="s">
        <v>25</v>
      </c>
      <c r="D19" s="28"/>
      <c r="E19" s="5" t="s">
        <v>26</v>
      </c>
      <c r="F19" s="6"/>
    </row>
    <row r="20" spans="2:7" ht="24.95" customHeight="1" x14ac:dyDescent="0.4">
      <c r="B20" s="25"/>
      <c r="C20" s="27" t="s">
        <v>27</v>
      </c>
      <c r="D20" s="28"/>
      <c r="E20" s="5" t="s">
        <v>28</v>
      </c>
      <c r="F20" s="6">
        <f>SUM(F9:F14)+F18+F19</f>
        <v>0</v>
      </c>
    </row>
    <row r="21" spans="2:7" ht="24.95" hidden="1" customHeight="1" x14ac:dyDescent="0.4">
      <c r="B21" s="25" t="s">
        <v>29</v>
      </c>
      <c r="C21" s="24" t="s">
        <v>30</v>
      </c>
      <c r="D21" s="24"/>
      <c r="E21" s="5" t="s">
        <v>31</v>
      </c>
      <c r="F21" s="6"/>
    </row>
    <row r="22" spans="2:7" ht="24.95" hidden="1" customHeight="1" x14ac:dyDescent="0.4">
      <c r="B22" s="25"/>
      <c r="C22" s="24" t="s">
        <v>32</v>
      </c>
      <c r="D22" s="24"/>
      <c r="E22" s="5" t="s">
        <v>33</v>
      </c>
      <c r="F22" s="6"/>
    </row>
    <row r="23" spans="2:7" ht="24.95" hidden="1" customHeight="1" x14ac:dyDescent="0.4">
      <c r="B23" s="25"/>
      <c r="C23" s="24" t="s">
        <v>34</v>
      </c>
      <c r="D23" s="24"/>
      <c r="E23" s="5" t="s">
        <v>35</v>
      </c>
      <c r="F23" s="6"/>
    </row>
    <row r="24" spans="2:7" ht="24.95" hidden="1" customHeight="1" x14ac:dyDescent="0.4">
      <c r="B24" s="25"/>
      <c r="C24" s="24" t="s">
        <v>36</v>
      </c>
      <c r="D24" s="24"/>
      <c r="E24" s="5" t="s">
        <v>37</v>
      </c>
      <c r="F24" s="6"/>
    </row>
    <row r="25" spans="2:7" ht="24.95" hidden="1" customHeight="1" x14ac:dyDescent="0.4">
      <c r="B25" s="25"/>
      <c r="C25" s="24" t="s">
        <v>38</v>
      </c>
      <c r="D25" s="24"/>
      <c r="E25" s="10" t="s">
        <v>39</v>
      </c>
      <c r="F25" s="6"/>
      <c r="G25" s="11"/>
    </row>
    <row r="26" spans="2:7" ht="24.95" hidden="1" customHeight="1" x14ac:dyDescent="0.4">
      <c r="B26" s="25"/>
      <c r="C26" s="24" t="s">
        <v>40</v>
      </c>
      <c r="D26" s="24"/>
      <c r="E26" s="10" t="s">
        <v>41</v>
      </c>
      <c r="F26" s="6"/>
      <c r="G26" s="11"/>
    </row>
    <row r="27" spans="2:7" ht="24.95" hidden="1" customHeight="1" x14ac:dyDescent="0.4">
      <c r="B27" s="25"/>
      <c r="C27" s="24" t="s">
        <v>42</v>
      </c>
      <c r="D27" s="24"/>
      <c r="E27" s="5" t="s">
        <v>43</v>
      </c>
      <c r="F27" s="6"/>
      <c r="G27" s="11"/>
    </row>
    <row r="28" spans="2:7" ht="24.95" hidden="1" customHeight="1" x14ac:dyDescent="0.4">
      <c r="B28" s="25"/>
      <c r="C28" s="24" t="s">
        <v>44</v>
      </c>
      <c r="D28" s="24"/>
      <c r="E28" s="5" t="s">
        <v>45</v>
      </c>
      <c r="F28" s="6"/>
      <c r="G28" s="11"/>
    </row>
    <row r="29" spans="2:7" ht="24.95" hidden="1" customHeight="1" x14ac:dyDescent="0.4">
      <c r="B29" s="25"/>
      <c r="C29" s="24" t="s">
        <v>46</v>
      </c>
      <c r="D29" s="24"/>
      <c r="E29" s="5" t="s">
        <v>47</v>
      </c>
      <c r="F29" s="6"/>
      <c r="G29" s="11"/>
    </row>
    <row r="30" spans="2:7" ht="24.95" hidden="1" customHeight="1" x14ac:dyDescent="0.4">
      <c r="B30" s="25"/>
      <c r="C30" s="24" t="s">
        <v>48</v>
      </c>
      <c r="D30" s="24"/>
      <c r="E30" s="5" t="s">
        <v>49</v>
      </c>
      <c r="F30" s="6">
        <f>SUM(F21:F29)</f>
        <v>0</v>
      </c>
    </row>
    <row r="31" spans="2:7" ht="24.95" hidden="1" customHeight="1" x14ac:dyDescent="0.4">
      <c r="B31" s="25"/>
      <c r="C31" s="24" t="s">
        <v>50</v>
      </c>
      <c r="D31" s="24"/>
      <c r="E31" s="5" t="s">
        <v>51</v>
      </c>
      <c r="F31" s="6"/>
    </row>
    <row r="32" spans="2:7" ht="24.95" customHeight="1" x14ac:dyDescent="0.4">
      <c r="B32" s="25"/>
      <c r="C32" s="24" t="s">
        <v>52</v>
      </c>
      <c r="D32" s="24"/>
      <c r="E32" s="5" t="s">
        <v>53</v>
      </c>
      <c r="F32" s="6"/>
    </row>
    <row r="33" spans="2:9" ht="24.95" customHeight="1" x14ac:dyDescent="0.4">
      <c r="B33" s="25"/>
      <c r="C33" s="29" t="s">
        <v>104</v>
      </c>
      <c r="D33" s="29"/>
      <c r="E33" s="12" t="s">
        <v>54</v>
      </c>
      <c r="F33" s="35"/>
    </row>
    <row r="34" spans="2:9" ht="24.95" customHeight="1" x14ac:dyDescent="0.4">
      <c r="B34" s="25"/>
      <c r="C34" s="24" t="s">
        <v>55</v>
      </c>
      <c r="D34" s="24"/>
      <c r="E34" s="5" t="s">
        <v>56</v>
      </c>
      <c r="F34" s="6">
        <f>SUM(F30:F33)</f>
        <v>0</v>
      </c>
    </row>
    <row r="35" spans="2:9" ht="24.95" customHeight="1" x14ac:dyDescent="0.4">
      <c r="B35" s="25" t="s">
        <v>57</v>
      </c>
      <c r="C35" s="30" t="s">
        <v>58</v>
      </c>
      <c r="D35" s="31"/>
      <c r="E35" s="12" t="s">
        <v>59</v>
      </c>
      <c r="F35" s="35"/>
    </row>
    <row r="36" spans="2:9" ht="24.95" customHeight="1" x14ac:dyDescent="0.4">
      <c r="B36" s="25"/>
      <c r="C36" s="27" t="s">
        <v>60</v>
      </c>
      <c r="D36" s="28"/>
      <c r="E36" s="5" t="s">
        <v>61</v>
      </c>
      <c r="F36" s="6"/>
    </row>
    <row r="37" spans="2:9" ht="24.95" customHeight="1" x14ac:dyDescent="0.4">
      <c r="B37" s="25"/>
      <c r="C37" s="27" t="s">
        <v>62</v>
      </c>
      <c r="D37" s="28"/>
      <c r="E37" s="5" t="s">
        <v>63</v>
      </c>
      <c r="F37" s="6"/>
    </row>
    <row r="38" spans="2:9" ht="24.95" customHeight="1" x14ac:dyDescent="0.4">
      <c r="B38" s="25"/>
      <c r="C38" s="27"/>
      <c r="D38" s="28"/>
      <c r="E38" s="5" t="s">
        <v>64</v>
      </c>
      <c r="F38" s="6"/>
    </row>
    <row r="39" spans="2:9" ht="24.95" customHeight="1" x14ac:dyDescent="0.4">
      <c r="B39" s="25"/>
      <c r="C39" s="27" t="s">
        <v>65</v>
      </c>
      <c r="D39" s="28"/>
      <c r="E39" s="5" t="s">
        <v>66</v>
      </c>
      <c r="F39" s="6"/>
    </row>
    <row r="40" spans="2:9" ht="24.95" customHeight="1" x14ac:dyDescent="0.4">
      <c r="B40" s="25"/>
      <c r="C40" s="27" t="s">
        <v>67</v>
      </c>
      <c r="D40" s="28"/>
      <c r="E40" s="5" t="s">
        <v>68</v>
      </c>
      <c r="F40" s="6"/>
    </row>
    <row r="41" spans="2:9" ht="24.95" customHeight="1" x14ac:dyDescent="0.4">
      <c r="B41" s="25"/>
      <c r="C41" s="27" t="s">
        <v>69</v>
      </c>
      <c r="D41" s="28"/>
      <c r="E41" s="5" t="s">
        <v>70</v>
      </c>
      <c r="F41" s="6"/>
    </row>
    <row r="42" spans="2:9" ht="24.95" customHeight="1" x14ac:dyDescent="0.4">
      <c r="B42" s="25"/>
      <c r="C42" s="27" t="s">
        <v>71</v>
      </c>
      <c r="D42" s="28"/>
      <c r="E42" s="5" t="s">
        <v>72</v>
      </c>
      <c r="F42" s="6"/>
    </row>
    <row r="43" spans="2:9" ht="24.95" customHeight="1" x14ac:dyDescent="0.4">
      <c r="B43" s="25"/>
      <c r="C43" s="27" t="s">
        <v>73</v>
      </c>
      <c r="D43" s="28"/>
      <c r="E43" s="5" t="s">
        <v>74</v>
      </c>
      <c r="F43" s="6"/>
    </row>
    <row r="44" spans="2:9" ht="24.95" customHeight="1" x14ac:dyDescent="0.4">
      <c r="B44" s="25"/>
      <c r="C44" s="27" t="s">
        <v>75</v>
      </c>
      <c r="D44" s="28"/>
      <c r="E44" s="5" t="s">
        <v>76</v>
      </c>
      <c r="F44" s="6"/>
    </row>
    <row r="45" spans="2:9" ht="24.95" customHeight="1" x14ac:dyDescent="0.4">
      <c r="B45" s="25"/>
      <c r="C45" s="33" t="s">
        <v>77</v>
      </c>
      <c r="D45" s="34"/>
      <c r="E45" s="5" t="s">
        <v>78</v>
      </c>
      <c r="F45" s="6"/>
      <c r="H45" s="13" t="s">
        <v>79</v>
      </c>
      <c r="I45" s="13" t="s">
        <v>80</v>
      </c>
    </row>
    <row r="46" spans="2:9" ht="24.95" customHeight="1" x14ac:dyDescent="0.4">
      <c r="B46" s="25"/>
      <c r="C46" s="27" t="s">
        <v>81</v>
      </c>
      <c r="D46" s="28"/>
      <c r="E46" s="5" t="s">
        <v>82</v>
      </c>
      <c r="F46" s="6"/>
      <c r="H46" s="14" t="s">
        <v>83</v>
      </c>
      <c r="I46" s="15">
        <v>0.05</v>
      </c>
    </row>
    <row r="47" spans="2:9" ht="24.95" customHeight="1" x14ac:dyDescent="0.4">
      <c r="B47" s="25"/>
      <c r="C47" s="27" t="s">
        <v>84</v>
      </c>
      <c r="D47" s="28"/>
      <c r="E47" s="5" t="s">
        <v>85</v>
      </c>
      <c r="F47" s="16"/>
      <c r="H47" s="14" t="s">
        <v>86</v>
      </c>
      <c r="I47" s="15">
        <v>0.1</v>
      </c>
    </row>
    <row r="48" spans="2:9" ht="24.95" customHeight="1" x14ac:dyDescent="0.4">
      <c r="B48" s="25"/>
      <c r="C48" s="27" t="s">
        <v>87</v>
      </c>
      <c r="D48" s="28"/>
      <c r="E48" s="5" t="s">
        <v>88</v>
      </c>
      <c r="F48" s="16"/>
      <c r="H48" s="14" t="s">
        <v>89</v>
      </c>
      <c r="I48" s="15">
        <v>0.2</v>
      </c>
    </row>
    <row r="49" spans="2:9" ht="24.95" customHeight="1" x14ac:dyDescent="0.4">
      <c r="B49" s="25"/>
      <c r="C49" s="27" t="s">
        <v>90</v>
      </c>
      <c r="D49" s="28"/>
      <c r="E49" s="5" t="s">
        <v>91</v>
      </c>
      <c r="F49" s="16"/>
      <c r="H49" s="14" t="s">
        <v>92</v>
      </c>
      <c r="I49" s="15">
        <v>0.23</v>
      </c>
    </row>
    <row r="50" spans="2:9" ht="24.95" customHeight="1" x14ac:dyDescent="0.4">
      <c r="B50" s="25"/>
      <c r="C50" s="27" t="s">
        <v>93</v>
      </c>
      <c r="D50" s="28"/>
      <c r="E50" s="5" t="s">
        <v>94</v>
      </c>
      <c r="F50" s="16"/>
      <c r="G50" s="17"/>
      <c r="H50" s="14" t="s">
        <v>95</v>
      </c>
      <c r="I50" s="15">
        <v>0.33</v>
      </c>
    </row>
    <row r="51" spans="2:9" ht="24.95" customHeight="1" x14ac:dyDescent="0.4">
      <c r="B51" s="25"/>
      <c r="C51" s="32" t="s">
        <v>96</v>
      </c>
      <c r="D51" s="4" t="s">
        <v>97</v>
      </c>
      <c r="E51" s="18"/>
      <c r="F51" s="16"/>
      <c r="H51" s="14" t="s">
        <v>98</v>
      </c>
      <c r="I51" s="15">
        <v>0.4</v>
      </c>
    </row>
    <row r="52" spans="2:9" ht="24.95" customHeight="1" x14ac:dyDescent="0.4">
      <c r="B52" s="25"/>
      <c r="C52" s="32"/>
      <c r="D52" s="4" t="s">
        <v>99</v>
      </c>
      <c r="E52" s="18"/>
      <c r="F52" s="16"/>
      <c r="H52" s="19" t="s">
        <v>100</v>
      </c>
      <c r="I52" s="15">
        <v>0.45</v>
      </c>
    </row>
    <row r="55" spans="2:9" x14ac:dyDescent="0.4">
      <c r="C55" t="s">
        <v>101</v>
      </c>
      <c r="D55">
        <f>(F35+F33)*0.1</f>
        <v>0</v>
      </c>
    </row>
    <row r="56" spans="2:9" ht="27" customHeight="1" x14ac:dyDescent="0.4">
      <c r="C56" t="s">
        <v>102</v>
      </c>
      <c r="D56" s="20">
        <f>IF(40000000&lt;=F35,45%,IF(18000000&lt;=F35,40%,IF(9000000&lt;=F35,33%,IF(6950000&lt;=F35,23%,IF(3300000&lt;=F35,20%,IF(1950000&lt;=F35,10%,IF(1000&lt;=F35,5%,0%)))))))</f>
        <v>0</v>
      </c>
      <c r="E56" s="21"/>
    </row>
    <row r="57" spans="2:9" ht="24.75" thickBot="1" x14ac:dyDescent="0.45"/>
    <row r="58" spans="2:9" ht="35.1" customHeight="1" thickBot="1" x14ac:dyDescent="0.45">
      <c r="C58" s="22" t="s">
        <v>103</v>
      </c>
      <c r="D58" s="23">
        <f>D55*0.2/(1-0.1-(D56*1.021))+2000</f>
        <v>2000</v>
      </c>
    </row>
  </sheetData>
  <sheetProtection algorithmName="SHA-512" hashValue="7kasddo8ulxlU232ACCOM1tWtGd3np2wgs3/o2DLEO7GjZ8BG69Dd5da2miDvjuf6dCXQmm2zksuTzfcuBnBxA==" saltValue="IsYMvnVdz5VTTX7GOj++wg==" spinCount="100000" sheet="1" objects="1" scenarios="1"/>
  <mergeCells count="42">
    <mergeCell ref="C49:D49"/>
    <mergeCell ref="C50:D50"/>
    <mergeCell ref="B35:B52"/>
    <mergeCell ref="C35:D35"/>
    <mergeCell ref="C36:D36"/>
    <mergeCell ref="C37:D37"/>
    <mergeCell ref="C38:D38"/>
    <mergeCell ref="C44:D44"/>
    <mergeCell ref="C39:D39"/>
    <mergeCell ref="C40:D40"/>
    <mergeCell ref="C41:D41"/>
    <mergeCell ref="C42:D42"/>
    <mergeCell ref="C43:D43"/>
    <mergeCell ref="C51:C52"/>
    <mergeCell ref="C45:D45"/>
    <mergeCell ref="C46:D46"/>
    <mergeCell ref="C47:D47"/>
    <mergeCell ref="C48:D48"/>
    <mergeCell ref="B21:B34"/>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B9:B20"/>
    <mergeCell ref="C9:C10"/>
    <mergeCell ref="C11:D11"/>
    <mergeCell ref="C12:D12"/>
    <mergeCell ref="C13:D13"/>
    <mergeCell ref="C14:D14"/>
    <mergeCell ref="C15:C18"/>
    <mergeCell ref="C19:D19"/>
    <mergeCell ref="C20:D20"/>
  </mergeCells>
  <phoneticPr fontId="3"/>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1025" r:id="rId4">
          <objectPr defaultSize="0" r:id="rId5">
            <anchor moveWithCells="1">
              <from>
                <xdr:col>4</xdr:col>
                <xdr:colOff>133350</xdr:colOff>
                <xdr:row>51</xdr:row>
                <xdr:rowOff>0</xdr:rowOff>
              </from>
              <to>
                <xdr:col>4</xdr:col>
                <xdr:colOff>552450</xdr:colOff>
                <xdr:row>52</xdr:row>
                <xdr:rowOff>142875</xdr:rowOff>
              </to>
            </anchor>
          </objectPr>
        </oleObject>
      </mc:Choice>
      <mc:Fallback>
        <oleObject progId="Word.Document.12" shapeId="1025" r:id="rId4"/>
      </mc:Fallback>
    </mc:AlternateContent>
    <mc:AlternateContent xmlns:mc="http://schemas.openxmlformats.org/markup-compatibility/2006">
      <mc:Choice Requires="x14">
        <oleObject progId="Word.Document.12" shapeId="1026" r:id="rId6">
          <objectPr defaultSize="0" r:id="rId7">
            <anchor moveWithCells="1">
              <from>
                <xdr:col>4</xdr:col>
                <xdr:colOff>104775</xdr:colOff>
                <xdr:row>50</xdr:row>
                <xdr:rowOff>0</xdr:rowOff>
              </from>
              <to>
                <xdr:col>4</xdr:col>
                <xdr:colOff>590550</xdr:colOff>
                <xdr:row>51</xdr:row>
                <xdr:rowOff>142875</xdr:rowOff>
              </to>
            </anchor>
          </objectPr>
        </oleObject>
      </mc:Choice>
      <mc:Fallback>
        <oleObject progId="Word.Document.12" shapeId="102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NO.136</dc:creator>
  <cp:lastModifiedBy>NO.150</cp:lastModifiedBy>
  <dcterms:created xsi:type="dcterms:W3CDTF">2022-08-31T02:59:33Z</dcterms:created>
  <dcterms:modified xsi:type="dcterms:W3CDTF">2022-11-08T04:38:42Z</dcterms:modified>
</cp:coreProperties>
</file>